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 LIEU MONG\Private\Năm học 2022_2023\Các cuộc thi\Thi vào 10\file xuất từ phần mềm\Giấy báo trúng tuyển năm học 2023_2024\"/>
    </mc:Choice>
  </mc:AlternateContent>
  <bookViews>
    <workbookView xWindow="0" yWindow="0" windowWidth="20490" windowHeight="7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<sst xmlns="http://schemas.openxmlformats.org/spreadsheetml/2006/main" count="49" uniqueCount="28">
  <si>
    <t>NĂM HỌC 2023-2024</t>
  </si>
  <si>
    <t>Khóa thi ngày 03/06/2023 và 04/06/2023</t>
  </si>
  <si>
    <t>STT</t>
  </si>
  <si>
    <t>Số báo danh</t>
  </si>
  <si>
    <t>Họ và tên</t>
  </si>
  <si>
    <t>Ngày sinh</t>
  </si>
  <si>
    <t>Giới tính</t>
  </si>
  <si>
    <t>Dân tộc</t>
  </si>
  <si>
    <t>Tổng điểm thi</t>
  </si>
  <si>
    <t>Ghi chú (Điểm liệt, vi phạm quy chế thi, đỗ chuyên)</t>
  </si>
  <si>
    <t>Ký tên</t>
  </si>
  <si>
    <t>Nguyễn Thanh Tùng</t>
  </si>
  <si>
    <t>Nam</t>
  </si>
  <si>
    <t>Kinh</t>
  </si>
  <si>
    <t>Đỗ Thị Tuyết Mai</t>
  </si>
  <si>
    <t>Nữ</t>
  </si>
  <si>
    <t>Nguyễn Trung Nghĩa</t>
  </si>
  <si>
    <t>Dương Đức Thịnh</t>
  </si>
  <si>
    <t>Đỗ Thế Vinh</t>
  </si>
  <si>
    <t>Nguyễn Đỗ Anh Đức</t>
  </si>
  <si>
    <t>Nguyễn Mỹ Vân</t>
  </si>
  <si>
    <t>Phùng Thị Thanh Hiền</t>
  </si>
  <si>
    <t>Thi chuyên</t>
  </si>
  <si>
    <t>Nguyễn Hoàng Dương</t>
  </si>
  <si>
    <t>Đỗ Hưng Thái</t>
  </si>
  <si>
    <t>Đỗ Thủy Tiên</t>
  </si>
  <si>
    <t>Lê Diễm Quỳnh</t>
  </si>
  <si>
    <t>DANH SÁCH TRÚNG TUYỂN NGUYỆN VỌNG 2 TRƯỜNG THPT MINH CHÂU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</si>
</sst>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8" xfId="0" applyBorder="1"/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N5" sqref="N5"/>
    </sheetView>
  </sheetViews>
  <sheetFormatPr defaultRowHeight="14.25" x14ac:dyDescent="0.2"/>
  <cols>
    <col min="3" max="3" width="22.625" customWidth="1"/>
  </cols>
  <sheetData>
    <row r="1" spans="1:9" ht="15" x14ac:dyDescent="0.25">
      <c r="A1" s="1" t="s">
        <v>27</v>
      </c>
      <c r="B1" s="2"/>
      <c r="C1" s="2"/>
      <c r="D1" s="2"/>
      <c r="E1" s="2"/>
      <c r="F1" s="3"/>
      <c r="G1" s="4"/>
      <c r="H1" s="5"/>
    </row>
    <row r="2" spans="1:9" ht="15" x14ac:dyDescent="0.25">
      <c r="A2" s="1" t="s">
        <v>0</v>
      </c>
      <c r="B2" s="2"/>
      <c r="C2" s="2"/>
      <c r="D2" s="2"/>
      <c r="E2" s="2"/>
      <c r="F2" s="3"/>
      <c r="G2" s="2"/>
      <c r="H2" s="3"/>
    </row>
    <row r="3" spans="1:9" ht="15" x14ac:dyDescent="0.25">
      <c r="A3" s="1" t="s">
        <v>1</v>
      </c>
      <c r="B3" s="2"/>
      <c r="C3" s="2"/>
      <c r="D3" s="2"/>
      <c r="E3" s="2"/>
      <c r="F3" s="3"/>
      <c r="G3" s="6"/>
      <c r="H3" s="7"/>
    </row>
    <row r="4" spans="1:9" ht="15" x14ac:dyDescent="0.25">
      <c r="A4" s="1"/>
      <c r="B4" s="2"/>
      <c r="C4" s="2"/>
      <c r="D4" s="2"/>
      <c r="E4" s="2"/>
      <c r="F4" s="3"/>
      <c r="G4" s="2"/>
      <c r="H4" s="3"/>
    </row>
    <row r="5" spans="1:9" ht="99.75" x14ac:dyDescent="0.2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  <c r="I5" s="10" t="s">
        <v>10</v>
      </c>
    </row>
    <row r="6" spans="1:9" ht="15" x14ac:dyDescent="0.25">
      <c r="A6" s="11">
        <v>1</v>
      </c>
      <c r="B6" s="11" t="str">
        <f>TEXT("015755","000000")</f>
        <v>015755</v>
      </c>
      <c r="C6" s="11" t="s">
        <v>11</v>
      </c>
      <c r="D6" s="11" t="str">
        <f>TEXT("18/01/2008","dd/mm/yyyy")</f>
        <v>18/01/2008</v>
      </c>
      <c r="E6" s="11" t="s">
        <v>12</v>
      </c>
      <c r="F6" s="11" t="s">
        <v>13</v>
      </c>
      <c r="G6" s="11">
        <v>19.45</v>
      </c>
      <c r="H6" s="12"/>
      <c r="I6" s="13"/>
    </row>
    <row r="7" spans="1:9" ht="15" x14ac:dyDescent="0.25">
      <c r="A7" s="11">
        <v>2</v>
      </c>
      <c r="B7" s="11" t="str">
        <f>TEXT("009556","000000")</f>
        <v>009556</v>
      </c>
      <c r="C7" s="11" t="s">
        <v>14</v>
      </c>
      <c r="D7" s="11" t="str">
        <f>TEXT("06/10/2008","dd/mm/yyyy")</f>
        <v>06/10/2008</v>
      </c>
      <c r="E7" s="11" t="s">
        <v>15</v>
      </c>
      <c r="F7" s="11" t="s">
        <v>13</v>
      </c>
      <c r="G7" s="11">
        <v>19.350000000000001</v>
      </c>
      <c r="H7" s="12"/>
      <c r="I7" s="13"/>
    </row>
    <row r="8" spans="1:9" ht="15" x14ac:dyDescent="0.25">
      <c r="A8" s="11">
        <v>3</v>
      </c>
      <c r="B8" s="11" t="str">
        <f>TEXT("010775","000000")</f>
        <v>010775</v>
      </c>
      <c r="C8" s="11" t="s">
        <v>16</v>
      </c>
      <c r="D8" s="11" t="str">
        <f>TEXT("12/03/2008","dd/mm/yyyy")</f>
        <v>12/03/2008</v>
      </c>
      <c r="E8" s="11" t="s">
        <v>12</v>
      </c>
      <c r="F8" s="11" t="s">
        <v>13</v>
      </c>
      <c r="G8" s="11">
        <v>19.350000000000001</v>
      </c>
      <c r="H8" s="12"/>
      <c r="I8" s="13"/>
    </row>
    <row r="9" spans="1:9" ht="15" x14ac:dyDescent="0.25">
      <c r="A9" s="11">
        <v>4</v>
      </c>
      <c r="B9" s="11" t="str">
        <f>TEXT("013887","000000")</f>
        <v>013887</v>
      </c>
      <c r="C9" s="11" t="s">
        <v>17</v>
      </c>
      <c r="D9" s="11" t="str">
        <f>TEXT("24/8/2008","dd/mm/yyyy")</f>
        <v>24/08/2008</v>
      </c>
      <c r="E9" s="11" t="s">
        <v>12</v>
      </c>
      <c r="F9" s="11" t="s">
        <v>13</v>
      </c>
      <c r="G9" s="11">
        <v>19.3</v>
      </c>
      <c r="H9" s="12"/>
      <c r="I9" s="13"/>
    </row>
    <row r="10" spans="1:9" ht="15" x14ac:dyDescent="0.25">
      <c r="A10" s="11">
        <v>5</v>
      </c>
      <c r="B10" s="11" t="str">
        <f>TEXT("016334","000000")</f>
        <v>016334</v>
      </c>
      <c r="C10" s="11" t="s">
        <v>18</v>
      </c>
      <c r="D10" s="11" t="str">
        <f>TEXT("23/12/2008","dd/mm/yyyy")</f>
        <v>23/12/2008</v>
      </c>
      <c r="E10" s="11" t="s">
        <v>12</v>
      </c>
      <c r="F10" s="11" t="s">
        <v>13</v>
      </c>
      <c r="G10" s="11">
        <v>19.25</v>
      </c>
      <c r="H10" s="12"/>
      <c r="I10" s="13"/>
    </row>
    <row r="11" spans="1:9" ht="15" x14ac:dyDescent="0.25">
      <c r="A11" s="11">
        <v>6</v>
      </c>
      <c r="B11" s="11" t="str">
        <f>TEXT("004493","000000")</f>
        <v>004493</v>
      </c>
      <c r="C11" s="11" t="s">
        <v>19</v>
      </c>
      <c r="D11" s="11" t="str">
        <f>TEXT("12/07/2008","dd/mm/yyyy")</f>
        <v>12/07/2008</v>
      </c>
      <c r="E11" s="11" t="s">
        <v>12</v>
      </c>
      <c r="F11" s="11" t="s">
        <v>13</v>
      </c>
      <c r="G11" s="11">
        <v>19.2</v>
      </c>
      <c r="H11" s="12"/>
      <c r="I11" s="13"/>
    </row>
    <row r="12" spans="1:9" ht="15" x14ac:dyDescent="0.25">
      <c r="A12" s="11">
        <v>7</v>
      </c>
      <c r="B12" s="11" t="str">
        <f>TEXT("016075","000000")</f>
        <v>016075</v>
      </c>
      <c r="C12" s="11" t="s">
        <v>20</v>
      </c>
      <c r="D12" s="11" t="str">
        <f>TEXT("03/09/2008","dd/mm/yyyy")</f>
        <v>03/09/2008</v>
      </c>
      <c r="E12" s="11" t="s">
        <v>15</v>
      </c>
      <c r="F12" s="11" t="s">
        <v>13</v>
      </c>
      <c r="G12" s="11">
        <v>19.149999999999999</v>
      </c>
      <c r="H12" s="12"/>
      <c r="I12" s="13"/>
    </row>
    <row r="13" spans="1:9" ht="15" x14ac:dyDescent="0.25">
      <c r="A13" s="11">
        <v>8</v>
      </c>
      <c r="B13" s="11" t="str">
        <f>TEXT("005494","000000")</f>
        <v>005494</v>
      </c>
      <c r="C13" s="11" t="s">
        <v>21</v>
      </c>
      <c r="D13" s="11" t="str">
        <f>TEXT("31/3/2008","dd/mm/yyyy")</f>
        <v>31/03/2008</v>
      </c>
      <c r="E13" s="11" t="s">
        <v>15</v>
      </c>
      <c r="F13" s="11" t="s">
        <v>13</v>
      </c>
      <c r="G13" s="11">
        <v>19.05</v>
      </c>
      <c r="H13" s="12" t="s">
        <v>22</v>
      </c>
      <c r="I13" s="13"/>
    </row>
    <row r="14" spans="1:9" ht="15" x14ac:dyDescent="0.25">
      <c r="A14" s="11">
        <v>9</v>
      </c>
      <c r="B14" s="11" t="str">
        <f>TEXT("003693","000000")</f>
        <v>003693</v>
      </c>
      <c r="C14" s="11" t="s">
        <v>23</v>
      </c>
      <c r="D14" s="11" t="str">
        <f>TEXT("10/11/2008","dd/mm/yyyy")</f>
        <v>10/11/2008</v>
      </c>
      <c r="E14" s="11" t="s">
        <v>15</v>
      </c>
      <c r="F14" s="11" t="s">
        <v>13</v>
      </c>
      <c r="G14" s="11">
        <v>19</v>
      </c>
      <c r="H14" s="12"/>
      <c r="I14" s="13"/>
    </row>
    <row r="15" spans="1:9" ht="15" x14ac:dyDescent="0.25">
      <c r="A15" s="11">
        <v>10</v>
      </c>
      <c r="B15" s="11" t="str">
        <f>TEXT("013337","000000")</f>
        <v>013337</v>
      </c>
      <c r="C15" s="11" t="s">
        <v>24</v>
      </c>
      <c r="D15" s="11" t="str">
        <f>TEXT("21/11/2008","dd/mm/yyyy")</f>
        <v>21/11/2008</v>
      </c>
      <c r="E15" s="11" t="s">
        <v>12</v>
      </c>
      <c r="F15" s="11" t="s">
        <v>13</v>
      </c>
      <c r="G15" s="11">
        <v>19</v>
      </c>
      <c r="H15" s="12"/>
      <c r="I15" s="13"/>
    </row>
    <row r="16" spans="1:9" ht="15" x14ac:dyDescent="0.25">
      <c r="A16" s="11">
        <v>11</v>
      </c>
      <c r="B16" s="14" t="str">
        <f>TEXT("014446","000000")</f>
        <v>014446</v>
      </c>
      <c r="C16" s="14" t="s">
        <v>25</v>
      </c>
      <c r="D16" s="14" t="str">
        <f>TEXT("25/03/2008","dd/mm/yyyy")</f>
        <v>25/03/2008</v>
      </c>
      <c r="E16" s="14" t="s">
        <v>15</v>
      </c>
      <c r="F16" s="14" t="s">
        <v>13</v>
      </c>
      <c r="G16" s="14">
        <v>19</v>
      </c>
      <c r="H16" s="15"/>
      <c r="I16" s="13"/>
    </row>
    <row r="17" spans="1:9" ht="15" x14ac:dyDescent="0.25">
      <c r="A17" s="11">
        <v>12</v>
      </c>
      <c r="B17" s="11" t="str">
        <f>TEXT("012712","000000")</f>
        <v>012712</v>
      </c>
      <c r="C17" s="11" t="s">
        <v>26</v>
      </c>
      <c r="D17" s="11" t="str">
        <f>TEXT("26/12/2008","dd/mm/yyyy")</f>
        <v>26/12/2008</v>
      </c>
      <c r="E17" s="11" t="s">
        <v>15</v>
      </c>
      <c r="F17" s="11" t="s">
        <v>13</v>
      </c>
      <c r="G17" s="11">
        <v>18.899999999999999</v>
      </c>
      <c r="H17" s="12"/>
      <c r="I17" s="13"/>
    </row>
    <row r="20" spans="1:9" x14ac:dyDescent="0.2">
      <c r="G20" s="16"/>
      <c r="H20" s="16"/>
      <c r="I20" s="16"/>
    </row>
    <row r="21" spans="1:9" x14ac:dyDescent="0.2">
      <c r="G21" s="16"/>
      <c r="H21" s="16"/>
      <c r="I21" s="16"/>
    </row>
  </sheetData>
  <mergeCells count="8">
    <mergeCell ref="G20:I20"/>
    <mergeCell ref="G21:I21"/>
    <mergeCell ref="A1:F1"/>
    <mergeCell ref="A2:F2"/>
    <mergeCell ref="G2:H2"/>
    <mergeCell ref="A3:F3"/>
    <mergeCell ref="A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www.facebok.com/truongpchy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THPT Minh Châu</dc:creator>
  <cp:lastModifiedBy>THPT Minh Châu</cp:lastModifiedBy>
  <dcterms:created xsi:type="dcterms:W3CDTF">2023-08-02T02:24:20Z</dcterms:created>
  <dcterms:modified xsi:type="dcterms:W3CDTF">2023-08-02T02:29:48Z</dcterms:modified>
</cp:coreProperties>
</file>